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/>
  <mc:AlternateContent xmlns:mc="http://schemas.openxmlformats.org/markup-compatibility/2006">
    <mc:Choice Requires="x15">
      <x15ac:absPath xmlns:x15ac="http://schemas.microsoft.com/office/spreadsheetml/2010/11/ac" url="Z:\РІШЕННЯ\2024\Виконком\05\відшкодування ТКС\"/>
    </mc:Choice>
  </mc:AlternateContent>
  <xr:revisionPtr revIDLastSave="0" documentId="8_{7F47AE1B-220C-46E4-A7F7-F2445E7D9F1F}" xr6:coauthVersionLast="45" xr6:coauthVersionMax="45" xr10:uidLastSave="{00000000-0000-0000-0000-000000000000}"/>
  <bookViews>
    <workbookView xWindow="-120" yWindow="-120" windowWidth="21840" windowHeight="13020" tabRatio="500" xr2:uid="{00000000-000D-0000-FFFF-FFFF00000000}"/>
  </bookViews>
  <sheets>
    <sheet name="вода лютий 2024" sheetId="1" r:id="rId1"/>
    <sheet name="Лист1" sheetId="2" r:id="rId2"/>
  </sheets>
  <definedNames>
    <definedName name="_xlnm.Print_Area" localSheetId="0">'вода лютий 2024'!$A$1:$E$31</definedName>
    <definedName name="_xlnm.Print_Area" localSheetId="1">Лист1!$A$1:$Y$35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1" i="2" l="1"/>
  <c r="H11" i="2" s="1"/>
  <c r="G10" i="2"/>
  <c r="F10" i="2"/>
  <c r="B10" i="1" s="1"/>
  <c r="D10" i="1" s="1"/>
  <c r="E10" i="1" s="1"/>
  <c r="C10" i="2"/>
  <c r="G9" i="2"/>
  <c r="F9" i="2"/>
  <c r="F11" i="2" s="1"/>
  <c r="M13" i="1"/>
  <c r="L11" i="1"/>
  <c r="C11" i="1"/>
  <c r="B9" i="1" l="1"/>
  <c r="H9" i="2"/>
  <c r="H10" i="2"/>
  <c r="D9" i="1" l="1"/>
  <c r="B11" i="1"/>
  <c r="E9" i="1" l="1"/>
  <c r="E11" i="1" s="1"/>
  <c r="D11" i="1"/>
</calcChain>
</file>

<file path=xl/sharedStrings.xml><?xml version="1.0" encoding="utf-8"?>
<sst xmlns="http://schemas.openxmlformats.org/spreadsheetml/2006/main" count="39" uniqueCount="36">
  <si>
    <t>Розрахунок відшкодування різниці в тарифах на послуги з централізованого водопостачання та централізованого водовідведення для населення Бучанської територіальної громади за лютий 2024 року</t>
  </si>
  <si>
    <t>Приватному комунально-побутовому підприємству "Теплокомунсервіс"</t>
  </si>
  <si>
    <t xml:space="preserve">Період утворення заборгованості в тарифах </t>
  </si>
  <si>
    <t>Фактичні нарахування згідно із затвердженими (встановленими) тарифами для населення, крім суми проведених перерахунків та коригувань, грн</t>
  </si>
  <si>
    <t>Фактичні витрати на послуги, що надавались населенню, грн.</t>
  </si>
  <si>
    <t>Різниця між фактичними витратами та фактичними нарахуваннями(графа 3 – графа 2), грн.</t>
  </si>
  <si>
    <t>Обсяг заборгованості з різниці в тарифах, грн</t>
  </si>
  <si>
    <t>(графа 4)</t>
  </si>
  <si>
    <t xml:space="preserve">Лютий 2024 року централізоване водопостачання </t>
  </si>
  <si>
    <t xml:space="preserve">Лютий 2024 року централізоване  водовідведення </t>
  </si>
  <si>
    <t>Разом за лютий  2024 року</t>
  </si>
  <si>
    <t>Директор</t>
  </si>
  <si>
    <t>С. В. Пирч</t>
  </si>
  <si>
    <t>Головний бухгалтер</t>
  </si>
  <si>
    <t>Л. П. Гоготова</t>
  </si>
  <si>
    <t xml:space="preserve">Керуючий справами                    </t>
  </si>
  <si>
    <t xml:space="preserve">                       Дмитро ГАПЧЕНКО</t>
  </si>
  <si>
    <t xml:space="preserve">Начальник відділу ЖКІ     </t>
  </si>
  <si>
    <t xml:space="preserve">         Юлія САМСОНОВА</t>
  </si>
  <si>
    <t>Уточнюючий розрахунок відшкодування різниці в тарифах на послуги з централізованого водопостачання та централізованого водовідведення для населення Бучанської територіальної громади за лютий 2024 року</t>
  </si>
  <si>
    <t>без ПДВ</t>
  </si>
  <si>
    <t>№ з/п</t>
  </si>
  <si>
    <t>Найменування</t>
  </si>
  <si>
    <t>Діючий тариф для населення,  грн/м.куб</t>
  </si>
  <si>
    <t>Економічно обґрунтований тариф, грн/м.куб</t>
  </si>
  <si>
    <t>Обсяг реалізації для населення (лютий 2024 р.)</t>
  </si>
  <si>
    <t>Нарахування згідно з діючими тарифами для населення, грн</t>
  </si>
  <si>
    <t>Нарахування згідно з фактичними економічно обгрунтованими витратами для населення, грн</t>
  </si>
  <si>
    <t>Різниця між нарахуваннями  згідно з діючими тарифами та нарахуваннями згідно з фактичними економічно обгрунтованими витратами, грн</t>
  </si>
  <si>
    <t>м.куб</t>
  </si>
  <si>
    <t>Централізоване водопостачання</t>
  </si>
  <si>
    <t>Централізоване  водовідведення</t>
  </si>
  <si>
    <t>Всього</t>
  </si>
  <si>
    <t>Головний економіст</t>
  </si>
  <si>
    <t>А. В. Свиридова</t>
  </si>
  <si>
    <t>Додаток  до рішення виконавчого комітету Бучанської міської ради                                    від 17.05.2024 № 3213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</si>
</sst>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5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2" fillId="0" borderId="1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 wrapText="1"/>
    </xf>
    <xf numFmtId="0" fontId="1" fillId="0" borderId="0" xfId="0" applyFont="1" applyAlignment="1" applyProtection="1"/>
    <xf numFmtId="0" fontId="1" fillId="0" borderId="0" xfId="0" applyFont="1" applyAlignment="1" applyProtection="1">
      <alignment horizontal="center"/>
    </xf>
    <xf numFmtId="0" fontId="1" fillId="0" borderId="0" xfId="0" applyFont="1" applyAlignment="1" applyProtection="1">
      <alignment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/>
    </xf>
    <xf numFmtId="0" fontId="1" fillId="0" borderId="1" xfId="0" applyFont="1" applyBorder="1" applyAlignment="1" applyProtection="1">
      <alignment horizontal="center"/>
    </xf>
    <xf numFmtId="0" fontId="1" fillId="0" borderId="3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wrapText="1"/>
    </xf>
    <xf numFmtId="2" fontId="1" fillId="0" borderId="1" xfId="0" applyNumberFormat="1" applyFont="1" applyBorder="1" applyAlignment="1" applyProtection="1">
      <alignment horizontal="center" wrapText="1"/>
    </xf>
    <xf numFmtId="0" fontId="1" fillId="0" borderId="1" xfId="0" applyFont="1" applyBorder="1" applyAlignment="1" applyProtection="1">
      <alignment horizontal="center" wrapText="1"/>
    </xf>
    <xf numFmtId="2" fontId="1" fillId="0" borderId="1" xfId="0" applyNumberFormat="1" applyFont="1" applyBorder="1" applyAlignment="1" applyProtection="1">
      <alignment horizontal="center"/>
    </xf>
    <xf numFmtId="2" fontId="1" fillId="0" borderId="0" xfId="0" applyNumberFormat="1" applyFont="1" applyAlignment="1" applyProtection="1">
      <alignment horizontal="center"/>
    </xf>
    <xf numFmtId="2" fontId="1" fillId="0" borderId="0" xfId="0" applyNumberFormat="1" applyFont="1" applyAlignment="1" applyProtection="1"/>
    <xf numFmtId="0" fontId="1" fillId="0" borderId="4" xfId="0" applyFont="1" applyBorder="1" applyAlignment="1" applyProtection="1"/>
    <xf numFmtId="0" fontId="1" fillId="0" borderId="0" xfId="0" applyFont="1" applyAlignment="1" applyProtection="1">
      <alignment vertical="center"/>
    </xf>
    <xf numFmtId="0" fontId="0" fillId="0" borderId="0" xfId="0" applyAlignment="1" applyProtection="1"/>
    <xf numFmtId="0" fontId="0" fillId="0" borderId="0" xfId="0" applyFont="1" applyAlignment="1" applyProtection="1">
      <alignment horizontal="right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/>
    <xf numFmtId="0" fontId="1" fillId="0" borderId="3" xfId="0" applyFont="1" applyBorder="1" applyAlignment="1" applyProtection="1">
      <alignment vertical="center"/>
    </xf>
    <xf numFmtId="0" fontId="3" fillId="0" borderId="1" xfId="0" applyFont="1" applyBorder="1" applyAlignment="1" applyProtection="1">
      <alignment horizont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48"/>
  <sheetViews>
    <sheetView tabSelected="1" topLeftCell="A4" zoomScaleNormal="100" workbookViewId="0">
      <selection activeCell="H1" sqref="H1"/>
    </sheetView>
  </sheetViews>
  <sheetFormatPr defaultColWidth="8.85546875" defaultRowHeight="15.75" x14ac:dyDescent="0.25"/>
  <cols>
    <col min="1" max="3" width="19.5703125" style="7" customWidth="1"/>
    <col min="4" max="4" width="21.42578125" style="7" customWidth="1"/>
    <col min="5" max="5" width="19.5703125" style="7" customWidth="1"/>
    <col min="6" max="6" width="8.85546875" style="7"/>
    <col min="7" max="7" width="16.7109375" style="7" customWidth="1"/>
    <col min="8" max="8" width="13.5703125" style="7" customWidth="1"/>
    <col min="9" max="9" width="8.85546875" style="8"/>
    <col min="10" max="11" width="8.85546875" style="7"/>
    <col min="12" max="13" width="10.7109375" style="7" customWidth="1"/>
    <col min="14" max="16384" width="8.85546875" style="7"/>
  </cols>
  <sheetData>
    <row r="1" spans="1:13" ht="75.75" customHeight="1" x14ac:dyDescent="0.25">
      <c r="D1" s="6" t="s">
        <v>35</v>
      </c>
      <c r="E1" s="6"/>
    </row>
    <row r="3" spans="1:13" ht="44.25" customHeight="1" x14ac:dyDescent="0.25">
      <c r="A3" s="5" t="s">
        <v>0</v>
      </c>
      <c r="B3" s="5"/>
      <c r="C3" s="5"/>
      <c r="D3" s="5"/>
      <c r="E3" s="5"/>
      <c r="F3" s="9"/>
      <c r="G3" s="9"/>
    </row>
    <row r="4" spans="1:13" ht="20.25" customHeight="1" x14ac:dyDescent="0.25">
      <c r="A4" s="5" t="s">
        <v>1</v>
      </c>
      <c r="B4" s="5"/>
      <c r="C4" s="5"/>
      <c r="D4" s="5"/>
      <c r="E4" s="5"/>
      <c r="F4" s="9"/>
      <c r="G4" s="9"/>
    </row>
    <row r="6" spans="1:13" ht="117.75" customHeight="1" x14ac:dyDescent="0.25">
      <c r="A6" s="4" t="s">
        <v>2</v>
      </c>
      <c r="B6" s="4" t="s">
        <v>3</v>
      </c>
      <c r="C6" s="3" t="s">
        <v>4</v>
      </c>
      <c r="D6" s="3" t="s">
        <v>5</v>
      </c>
      <c r="E6" s="10" t="s">
        <v>6</v>
      </c>
    </row>
    <row r="7" spans="1:13" ht="29.25" customHeight="1" x14ac:dyDescent="0.3">
      <c r="A7" s="4"/>
      <c r="B7" s="4"/>
      <c r="C7" s="3"/>
      <c r="D7" s="3"/>
      <c r="E7" s="11" t="s">
        <v>7</v>
      </c>
    </row>
    <row r="8" spans="1:13" s="8" customFormat="1" x14ac:dyDescent="0.25">
      <c r="A8" s="12">
        <v>1</v>
      </c>
      <c r="B8" s="12">
        <v>2</v>
      </c>
      <c r="C8" s="12">
        <v>3</v>
      </c>
      <c r="D8" s="12">
        <v>4</v>
      </c>
      <c r="E8" s="13">
        <v>5</v>
      </c>
    </row>
    <row r="9" spans="1:13" ht="46.5" customHeight="1" x14ac:dyDescent="0.25">
      <c r="A9" s="14" t="s">
        <v>8</v>
      </c>
      <c r="B9" s="15">
        <f>Лист1!F9</f>
        <v>89449.03</v>
      </c>
      <c r="C9" s="16">
        <v>242343.59</v>
      </c>
      <c r="D9" s="15">
        <f>C9-B9</f>
        <v>152894.56</v>
      </c>
      <c r="E9" s="17">
        <f>D9</f>
        <v>152894.56</v>
      </c>
      <c r="G9" s="7">
        <v>90838.95</v>
      </c>
      <c r="H9" s="7">
        <v>233941.39</v>
      </c>
      <c r="L9" s="8">
        <v>11.68</v>
      </c>
    </row>
    <row r="10" spans="1:13" ht="54" customHeight="1" x14ac:dyDescent="0.25">
      <c r="A10" s="14" t="s">
        <v>9</v>
      </c>
      <c r="B10" s="15">
        <f>Лист1!F10</f>
        <v>121079.94</v>
      </c>
      <c r="C10" s="16">
        <v>615489.18000000005</v>
      </c>
      <c r="D10" s="15">
        <f>C10-B10</f>
        <v>494409.24000000005</v>
      </c>
      <c r="E10" s="17">
        <f>D10</f>
        <v>494409.24000000005</v>
      </c>
      <c r="G10" s="7">
        <v>123427.22</v>
      </c>
      <c r="H10" s="7">
        <v>594265.28</v>
      </c>
      <c r="L10" s="8">
        <v>19.725000000000001</v>
      </c>
    </row>
    <row r="11" spans="1:13" ht="36.75" customHeight="1" x14ac:dyDescent="0.25">
      <c r="A11" s="14" t="s">
        <v>10</v>
      </c>
      <c r="B11" s="17">
        <f>SUM(B9:B10)</f>
        <v>210528.97</v>
      </c>
      <c r="C11" s="17">
        <f>SUM(C9:C10)</f>
        <v>857832.77</v>
      </c>
      <c r="D11" s="17">
        <f>SUM(D9:D10)</f>
        <v>647303.80000000005</v>
      </c>
      <c r="E11" s="17">
        <f>SUM(E9:E10)</f>
        <v>647303.80000000005</v>
      </c>
      <c r="G11" s="7">
        <v>214266.16</v>
      </c>
      <c r="H11" s="7">
        <v>828206.67</v>
      </c>
      <c r="L11" s="18">
        <f>L12*L9</f>
        <v>90838.945760000002</v>
      </c>
    </row>
    <row r="12" spans="1:13" x14ac:dyDescent="0.25">
      <c r="L12" s="8">
        <v>7777.3069999999998</v>
      </c>
      <c r="M12" s="7">
        <v>6257.4</v>
      </c>
    </row>
    <row r="13" spans="1:13" x14ac:dyDescent="0.25">
      <c r="L13" s="8"/>
      <c r="M13" s="19">
        <f>M12*L10</f>
        <v>123427.215</v>
      </c>
    </row>
    <row r="14" spans="1:13" x14ac:dyDescent="0.25">
      <c r="A14" s="7" t="s">
        <v>11</v>
      </c>
      <c r="C14" s="20"/>
      <c r="E14" s="7" t="s">
        <v>12</v>
      </c>
    </row>
    <row r="16" spans="1:13" x14ac:dyDescent="0.25">
      <c r="A16" s="7" t="s">
        <v>13</v>
      </c>
      <c r="C16" s="20"/>
      <c r="E16" s="7" t="s">
        <v>14</v>
      </c>
    </row>
    <row r="28" spans="1:5" x14ac:dyDescent="0.25">
      <c r="A28" s="7" t="s">
        <v>15</v>
      </c>
      <c r="C28" s="20"/>
      <c r="D28" s="7" t="s">
        <v>16</v>
      </c>
    </row>
    <row r="31" spans="1:5" x14ac:dyDescent="0.25">
      <c r="A31" s="21" t="s">
        <v>17</v>
      </c>
      <c r="C31" s="20"/>
      <c r="D31" s="2" t="s">
        <v>18</v>
      </c>
      <c r="E31" s="2"/>
    </row>
    <row r="42" spans="2:2" x14ac:dyDescent="0.25">
      <c r="B42" s="21"/>
    </row>
    <row r="48" spans="2:2" ht="118.5" customHeight="1" x14ac:dyDescent="0.25"/>
  </sheetData>
  <mergeCells count="8">
    <mergeCell ref="D31:E31"/>
    <mergeCell ref="D1:E1"/>
    <mergeCell ref="A3:E3"/>
    <mergeCell ref="A4:E4"/>
    <mergeCell ref="A6:A7"/>
    <mergeCell ref="B6:B7"/>
    <mergeCell ref="C6:C7"/>
    <mergeCell ref="D6:D7"/>
  </mergeCells>
  <pageMargins left="0.70833333333333304" right="0.70833333333333304" top="0.74791666666666701" bottom="0.74791666666666701" header="0.511811023622047" footer="0.511811023622047"/>
  <pageSetup paperSize="9" scale="87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H17"/>
  <sheetViews>
    <sheetView topLeftCell="A4" zoomScaleNormal="100" workbookViewId="0">
      <selection activeCell="G9" sqref="G9"/>
    </sheetView>
  </sheetViews>
  <sheetFormatPr defaultColWidth="8.7109375" defaultRowHeight="15" x14ac:dyDescent="0.25"/>
  <cols>
    <col min="1" max="1" width="4" style="22" customWidth="1"/>
    <col min="2" max="2" width="27.7109375" style="22" customWidth="1"/>
    <col min="3" max="3" width="15.5703125" style="22" customWidth="1"/>
    <col min="4" max="4" width="14.7109375" style="22" customWidth="1"/>
    <col min="5" max="5" width="18.85546875" style="22" customWidth="1"/>
    <col min="6" max="7" width="20" style="22" customWidth="1"/>
    <col min="8" max="8" width="21.140625" style="22" customWidth="1"/>
  </cols>
  <sheetData>
    <row r="2" spans="1:8" ht="15" customHeight="1" x14ac:dyDescent="0.25">
      <c r="B2" s="5" t="s">
        <v>19</v>
      </c>
      <c r="C2" s="5"/>
      <c r="D2" s="5"/>
      <c r="E2" s="5"/>
      <c r="F2" s="5"/>
      <c r="G2" s="5"/>
      <c r="H2" s="5"/>
    </row>
    <row r="3" spans="1:8" x14ac:dyDescent="0.25">
      <c r="B3" s="5"/>
      <c r="C3" s="5"/>
      <c r="D3" s="5"/>
      <c r="E3" s="5"/>
      <c r="F3" s="5"/>
      <c r="G3" s="5"/>
      <c r="H3" s="5"/>
    </row>
    <row r="4" spans="1:8" ht="15" customHeight="1" x14ac:dyDescent="0.25">
      <c r="B4" s="5" t="s">
        <v>1</v>
      </c>
      <c r="C4" s="5"/>
      <c r="D4" s="5"/>
      <c r="E4" s="5"/>
      <c r="F4" s="5"/>
      <c r="G4" s="5"/>
      <c r="H4" s="5"/>
    </row>
    <row r="5" spans="1:8" x14ac:dyDescent="0.25">
      <c r="H5" s="23" t="s">
        <v>20</v>
      </c>
    </row>
    <row r="6" spans="1:8" ht="130.5" customHeight="1" x14ac:dyDescent="0.25">
      <c r="A6" s="4" t="s">
        <v>21</v>
      </c>
      <c r="B6" s="4" t="s">
        <v>22</v>
      </c>
      <c r="C6" s="4" t="s">
        <v>23</v>
      </c>
      <c r="D6" s="1" t="s">
        <v>24</v>
      </c>
      <c r="E6" s="24" t="s">
        <v>25</v>
      </c>
      <c r="F6" s="4" t="s">
        <v>26</v>
      </c>
      <c r="G6" s="4" t="s">
        <v>27</v>
      </c>
      <c r="H6" s="4" t="s">
        <v>28</v>
      </c>
    </row>
    <row r="7" spans="1:8" ht="24.75" customHeight="1" x14ac:dyDescent="0.25">
      <c r="A7" s="4"/>
      <c r="B7" s="4"/>
      <c r="C7" s="4"/>
      <c r="D7" s="1"/>
      <c r="E7" s="25" t="s">
        <v>29</v>
      </c>
      <c r="F7" s="4"/>
      <c r="G7" s="4"/>
      <c r="H7" s="4"/>
    </row>
    <row r="8" spans="1:8" ht="15.75" x14ac:dyDescent="0.25">
      <c r="A8" s="26"/>
      <c r="B8" s="26"/>
      <c r="C8" s="26"/>
      <c r="D8" s="26"/>
      <c r="E8" s="27"/>
      <c r="F8" s="27"/>
      <c r="G8" s="27"/>
      <c r="H8" s="26"/>
    </row>
    <row r="9" spans="1:8" ht="43.5" customHeight="1" x14ac:dyDescent="0.25">
      <c r="A9" s="26">
        <v>1</v>
      </c>
      <c r="B9" s="14" t="s">
        <v>30</v>
      </c>
      <c r="C9" s="28">
        <v>11.68</v>
      </c>
      <c r="D9" s="28">
        <v>31.64</v>
      </c>
      <c r="E9" s="12">
        <v>7658.3069999999998</v>
      </c>
      <c r="F9" s="17">
        <f>ROUND(C9*E9,2)</f>
        <v>89449.03</v>
      </c>
      <c r="G9" s="17">
        <f>D9*E9</f>
        <v>242308.83348</v>
      </c>
      <c r="H9" s="17">
        <f>G9-F9</f>
        <v>152859.80348</v>
      </c>
    </row>
    <row r="10" spans="1:8" ht="40.5" customHeight="1" x14ac:dyDescent="0.25">
      <c r="A10" s="26">
        <v>2</v>
      </c>
      <c r="B10" s="14" t="s">
        <v>31</v>
      </c>
      <c r="C10" s="28">
        <f>23.67/1.2</f>
        <v>19.725000000000001</v>
      </c>
      <c r="D10" s="28">
        <v>100.27</v>
      </c>
      <c r="E10" s="12">
        <v>6138.4</v>
      </c>
      <c r="F10" s="17">
        <f>ROUND(C10*E10,2)</f>
        <v>121079.94</v>
      </c>
      <c r="G10" s="17">
        <f>D10*E10</f>
        <v>615497.3679999999</v>
      </c>
      <c r="H10" s="17">
        <f>G10-F10</f>
        <v>494417.4279999999</v>
      </c>
    </row>
    <row r="11" spans="1:8" ht="15.75" x14ac:dyDescent="0.25">
      <c r="A11" s="26"/>
      <c r="B11" s="26" t="s">
        <v>32</v>
      </c>
      <c r="C11" s="12"/>
      <c r="D11" s="12"/>
      <c r="E11" s="12"/>
      <c r="F11" s="17">
        <f>SUM(F9:F10)</f>
        <v>210528.97</v>
      </c>
      <c r="G11" s="17">
        <f>SUM(G9:G10)</f>
        <v>857806.20147999993</v>
      </c>
      <c r="H11" s="17">
        <f>G11-F11</f>
        <v>647277.23147999996</v>
      </c>
    </row>
    <row r="14" spans="1:8" ht="15.75" x14ac:dyDescent="0.25">
      <c r="B14" s="7" t="s">
        <v>11</v>
      </c>
      <c r="C14" s="7"/>
      <c r="D14" s="20"/>
      <c r="E14" s="7"/>
      <c r="F14" s="7" t="s">
        <v>12</v>
      </c>
    </row>
    <row r="15" spans="1:8" ht="15.75" x14ac:dyDescent="0.25">
      <c r="B15" s="7"/>
      <c r="C15" s="7"/>
      <c r="D15" s="7"/>
      <c r="E15" s="7"/>
      <c r="F15" s="7"/>
    </row>
    <row r="16" spans="1:8" ht="15.75" x14ac:dyDescent="0.25">
      <c r="B16" s="7" t="s">
        <v>33</v>
      </c>
      <c r="C16" s="7"/>
      <c r="D16" s="20"/>
      <c r="E16" s="7"/>
      <c r="F16" s="7" t="s">
        <v>34</v>
      </c>
    </row>
    <row r="17" spans="2:6" ht="15.75" x14ac:dyDescent="0.25">
      <c r="B17" s="7"/>
      <c r="C17" s="7"/>
      <c r="D17" s="7"/>
      <c r="E17" s="7"/>
      <c r="F17" s="7"/>
    </row>
  </sheetData>
  <mergeCells count="9">
    <mergeCell ref="B2:H3"/>
    <mergeCell ref="B4:H4"/>
    <mergeCell ref="A6:A7"/>
    <mergeCell ref="B6:B7"/>
    <mergeCell ref="C6:C7"/>
    <mergeCell ref="D6:D7"/>
    <mergeCell ref="F6:F7"/>
    <mergeCell ref="G6:G7"/>
    <mergeCell ref="H6:H7"/>
  </mergeCells>
  <pageMargins left="0.70833333333333304" right="0.70833333333333304" top="0.74791666666666701" bottom="0.74791666666666701" header="0.511811023622047" footer="0.511811023622047"/>
  <pageSetup paperSize="9" scale="84" orientation="landscape" horizontalDpi="300" verticalDpi="300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45</TotalTime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вода лютий 2024</vt:lpstr>
      <vt:lpstr>Лист1</vt:lpstr>
      <vt:lpstr>'вода лютий 2024'!Область_друку</vt:lpstr>
      <vt:lpstr>Лист1!Область_друку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Економіст</dc:creator>
  <dc:description/>
  <cp:lastModifiedBy>User</cp:lastModifiedBy>
  <cp:revision>13</cp:revision>
  <cp:lastPrinted>2024-05-22T08:07:23Z</cp:lastPrinted>
  <dcterms:created xsi:type="dcterms:W3CDTF">2015-06-05T18:19:34Z</dcterms:created>
  <dcterms:modified xsi:type="dcterms:W3CDTF">2024-05-22T08:07:34Z</dcterms:modified>
  <dc:language>uk-UA</dc:language>
</cp:coreProperties>
</file>